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прил №1" sheetId="1" r:id="rId1"/>
  </sheets>
  <externalReferences>
    <externalReference r:id="rId4"/>
  </externalReferences>
  <definedNames>
    <definedName name="_xlnm.Print_Area" localSheetId="0">'прил №1'!$A$1:$G$133</definedName>
  </definedNames>
  <calcPr fullCalcOnLoad="1"/>
</workbook>
</file>

<file path=xl/sharedStrings.xml><?xml version="1.0" encoding="utf-8"?>
<sst xmlns="http://schemas.openxmlformats.org/spreadsheetml/2006/main" count="449" uniqueCount="177">
  <si>
    <t>УТВЕРЖДАЮ</t>
  </si>
  <si>
    <t>Глава администрации МО "Рахьинское городское поселение" Всеволожского муниципального района Ленинградской области</t>
  </si>
  <si>
    <t>___________________</t>
  </si>
  <si>
    <t>_А.Н. Саморуков__</t>
  </si>
  <si>
    <t>(подпись)</t>
  </si>
  <si>
    <t>(расшифровка подписи)</t>
  </si>
  <si>
    <t>СВОДНАЯ БЮДЖЕТНАЯ РОСПИСЬ МЕСТНОГО БЮДЖЕТА НА 2012 ГОД.</t>
  </si>
  <si>
    <t>КОДЫ</t>
  </si>
  <si>
    <t xml:space="preserve">Финансовый орган    Администрация МО "Рахьинское городское поселение Всеволожского муниципального района Ленинградской области </t>
  </si>
  <si>
    <t>Форма по ОКУД</t>
  </si>
  <si>
    <t>0501050</t>
  </si>
  <si>
    <t>Ед. измерения:    тыс. руб.</t>
  </si>
  <si>
    <t>по ОКЕЙ</t>
  </si>
  <si>
    <t>Раздел 1. Бюджетные ассигнования по расходам местного бюджета</t>
  </si>
  <si>
    <t>Наименования показателя</t>
  </si>
  <si>
    <t>Код по бюджетной классификации</t>
  </si>
  <si>
    <t>Сумма на год</t>
  </si>
  <si>
    <t>главного распорядителя средств местного бюджета</t>
  </si>
  <si>
    <t>раздела</t>
  </si>
  <si>
    <t>подраздела</t>
  </si>
  <si>
    <t>целевой статьи</t>
  </si>
  <si>
    <t>вид рахода</t>
  </si>
  <si>
    <t xml:space="preserve">Администрация МО «Рахьинское городское поселение» </t>
  </si>
  <si>
    <t>001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</si>
  <si>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</si>
  <si>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</si>
  <si>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</si>
  <si>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</si>
  <si>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</si>
  <si>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020000</t>
  </si>
  <si>
    <t>Депутаты представительного органа муниципального образования</t>
  </si>
  <si>
    <t>021200</t>
  </si>
  <si>
    <t>Выполнение функций органами местного самоуправления</t>
  </si>
  <si>
    <t>500</t>
  </si>
  <si>
    <t>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</si>
  <si>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</si>
  <si>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0104</t>
  </si>
  <si>
    <t>0020000</t>
  </si>
  <si>
    <t>Центральный аппарат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</si>
  <si>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</si>
  <si>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</si>
  <si>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</si>
  <si>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Передача полномочий в области архитектуры и градостроительства</t>
  </si>
  <si>
    <t>5210600</t>
  </si>
  <si>
    <t>Иные межбюджетные трансферты</t>
  </si>
  <si>
    <t>017</t>
  </si>
  <si>
    <t>Обеспечение проведения выборов и рефендумов</t>
  </si>
  <si>
    <t>0107</t>
  </si>
  <si>
    <t>0200000</t>
  </si>
  <si>
    <t xml:space="preserve">Выполнение функций органами местного самоуправления </t>
  </si>
  <si>
    <t>0200002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</si>
  <si>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</si>
  <si>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</si>
  <si>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</si>
  <si>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</si>
  <si>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</si>
  <si>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</si>
  <si>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</si>
  <si>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</si>
  <si>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</si>
  <si>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Обеспечение деятельности подведомственных учреждений</t>
  </si>
  <si>
    <t>0029900</t>
  </si>
  <si>
    <t>Выполнение функций учреждений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</si>
  <si>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</si>
  <si>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</si>
  <si>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</si>
  <si>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</si>
  <si>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</si>
  <si>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</si>
  <si>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</si>
  <si>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</si>
  <si>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</si>
  <si>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</si>
  <si>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</si>
  <si>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</si>
  <si>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</si>
  <si>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</si>
  <si>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</si>
  <si>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</si>
  <si>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</si>
  <si>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</si>
  <si>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</si>
  <si>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</si>
  <si>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</si>
  <si>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</si>
  <si>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</si>
  <si>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</si>
  <si>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 xml:space="preserve">Обеспечение деятельности </t>
  </si>
  <si>
    <t>2170100</t>
  </si>
  <si>
    <t>Национальная экономика</t>
  </si>
  <si>
    <t>0400</t>
  </si>
  <si>
    <t>Вопросы топливно-энергетического комплекса</t>
  </si>
  <si>
    <t>0402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</si>
  <si>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</si>
  <si>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</si>
  <si>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</si>
  <si>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</si>
  <si>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</si>
  <si>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Дорожное хозяйство (дорожные фонды)</t>
  </si>
  <si>
    <t>0409</t>
  </si>
  <si>
    <t>Капитальный ремонт и ремонт автомобильных дорого МО "Рахьинское городское поселение " Всеволожского муниципального района Ленинградской области</t>
  </si>
  <si>
    <t>3150206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</si>
  <si>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</si>
  <si>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</si>
  <si>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</si>
  <si>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</si>
  <si>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</si>
  <si>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</si>
  <si>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</si>
  <si>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</si>
  <si>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</si>
  <si>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</si>
  <si>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</si>
  <si>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</si>
  <si>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Капитальный ремонт муниципального жилищного фонда</t>
  </si>
  <si>
    <t>3500200</t>
  </si>
  <si>
    <t>Обследование межведомственной комиссии жилых домов</t>
  </si>
  <si>
    <t>Коммунальное хозяйство</t>
  </si>
  <si>
    <t>0502</t>
  </si>
  <si>
    <t>Бюджетные инвестиции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</si>
  <si>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</si>
  <si>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</si>
  <si>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</si>
  <si>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</si>
  <si>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на возмещение муниципальным предприятиям убытков связанных с оказанием банных услуг по тарифам, не обеспечивающим возмещение издержек</t>
  </si>
  <si>
    <t>Субсидии на возмещение затрат в связи с выполнением работ, связанных с оказанием коммунальных услуг населению МО "Рахьинское городское поселение" по подготовке оборудования и объектов для отопительного сезона на период 2011г.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</si>
  <si>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</si>
  <si>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</si>
  <si>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</si>
  <si>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</si>
  <si>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</si>
  <si>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</si>
  <si>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</si>
  <si>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</si>
  <si>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</si>
  <si>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</si>
  <si>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</si>
  <si>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</si>
  <si>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7950000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</si>
  <si>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</si>
  <si>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</si>
  <si>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</si>
  <si>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</si>
  <si>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</si>
  <si>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</si>
  <si>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</si>
  <si>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Выполнение функций бюджетными учреждениями</t>
  </si>
  <si>
    <t>Финансирование библиотек</t>
  </si>
  <si>
    <t>Социальная политика</t>
  </si>
  <si>
    <t>1000</t>
  </si>
  <si>
    <t>Пенсионное обеспечение</t>
  </si>
  <si>
    <t>1001</t>
  </si>
  <si>
    <t>Выплата доплаты к пенсии</t>
  </si>
  <si>
    <t>4910100</t>
  </si>
  <si>
    <t>Социальные выплаты</t>
  </si>
  <si>
    <t>005</t>
  </si>
  <si>
    <t>Вопросы в области социальной политики</t>
  </si>
  <si>
    <t>1003</t>
  </si>
  <si>
    <t>Социальное обеспечение населения</t>
  </si>
  <si>
    <t>5058600</t>
  </si>
  <si>
    <t>Мероприятия в области социальной политики</t>
  </si>
  <si>
    <t>5053300</t>
  </si>
  <si>
    <t>Компенсация услуг населению по теплоснабжению</t>
  </si>
  <si>
    <t>5210300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</si>
  <si>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</si>
  <si>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</si>
  <si>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</si>
  <si>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</si>
  <si>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5120000</t>
  </si>
  <si>
    <t>Мероприятия в области здравоохранения, спорта и физической культуры, туризма</t>
  </si>
  <si>
    <t>5129700</t>
  </si>
  <si>
    <t>Итого</t>
  </si>
  <si>
    <t>Код источника финансирования дефицита местного бюджета по бюджетной классификации</t>
  </si>
  <si>
    <t>Исполнитель Вед.специалист                                                     Попова Н.В    66-662_</t>
  </si>
  <si>
    <t xml:space="preserve">                                               (должность)                                                (подпись)                                   (расшифровка подписи)                (телефон)</t>
  </si>
  <si>
    <t xml:space="preserve"> </t>
  </si>
  <si>
    <t>23 декабря 2011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</si>
</sst>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1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u val="single"/>
      <sz val="14"/>
      <name val="Arial Cyr"/>
      <family val="0"/>
    </font>
    <font>
      <u val="single"/>
      <sz val="10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13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 2_Книга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2%20&#1075;&#1086;\&#1071;&#1085;&#1074;&#1072;&#1088;&#1100;\&#1103;&#1085;&#1074;&#1072;&#1088;&#110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расх"/>
      <sheetName val="Четверг"/>
      <sheetName val="117 ф"/>
      <sheetName val="информ"/>
      <sheetName val="Исп бюдж"/>
      <sheetName val="184"/>
      <sheetName val="127ф ВУС"/>
      <sheetName val="Сведенья"/>
      <sheetName val="отчет админ"/>
      <sheetName val="ф. 0503177"/>
      <sheetName val="125-560"/>
      <sheetName val="125-660"/>
      <sheetName val="125-830"/>
      <sheetName val="Свод"/>
      <sheetName val="прил 1"/>
      <sheetName val="прил 2"/>
      <sheetName val="прил 3"/>
      <sheetName val="прил 4"/>
      <sheetName val="прил 5"/>
      <sheetName val="прил 6"/>
      <sheetName val="прил 8"/>
      <sheetName val="прил 12"/>
      <sheetName val="прил13"/>
      <sheetName val="Использ субсидий"/>
    </sheetNames>
    <sheetDataSet>
      <sheetData sheetId="19">
        <row r="16">
          <cell r="H16">
            <v>971.4</v>
          </cell>
        </row>
        <row r="17">
          <cell r="H17">
            <v>616.57</v>
          </cell>
        </row>
        <row r="21">
          <cell r="H21">
            <v>7003.56</v>
          </cell>
        </row>
        <row r="23">
          <cell r="H23">
            <v>905.2</v>
          </cell>
        </row>
        <row r="25">
          <cell r="H25">
            <v>0</v>
          </cell>
        </row>
        <row r="28">
          <cell r="H28">
            <v>0</v>
          </cell>
        </row>
        <row r="32">
          <cell r="H32">
            <v>300</v>
          </cell>
        </row>
        <row r="36">
          <cell r="H36">
            <v>8155.17</v>
          </cell>
        </row>
        <row r="39">
          <cell r="H39">
            <v>800</v>
          </cell>
        </row>
        <row r="41">
          <cell r="H41">
            <v>2200</v>
          </cell>
        </row>
        <row r="46">
          <cell r="H46">
            <v>194.447</v>
          </cell>
        </row>
        <row r="51">
          <cell r="H51">
            <v>250</v>
          </cell>
        </row>
        <row r="54">
          <cell r="H54">
            <v>400</v>
          </cell>
        </row>
        <row r="59">
          <cell r="H59">
            <v>700</v>
          </cell>
        </row>
        <row r="62">
          <cell r="H62">
            <v>1000</v>
          </cell>
        </row>
        <row r="65">
          <cell r="H65">
            <v>4129</v>
          </cell>
        </row>
        <row r="70">
          <cell r="H70">
            <v>4500</v>
          </cell>
        </row>
        <row r="72">
          <cell r="H72">
            <v>4080</v>
          </cell>
        </row>
        <row r="78">
          <cell r="H78">
            <v>300</v>
          </cell>
        </row>
        <row r="81">
          <cell r="H81">
            <v>1000</v>
          </cell>
        </row>
        <row r="82">
          <cell r="H82">
            <v>4000</v>
          </cell>
        </row>
        <row r="91">
          <cell r="H91">
            <v>1600</v>
          </cell>
        </row>
        <row r="93">
          <cell r="H93">
            <v>10975</v>
          </cell>
        </row>
        <row r="97">
          <cell r="H97">
            <v>150</v>
          </cell>
        </row>
        <row r="102">
          <cell r="H102">
            <v>8912.300000000001</v>
          </cell>
        </row>
        <row r="104">
          <cell r="H104">
            <v>936.3</v>
          </cell>
        </row>
        <row r="108">
          <cell r="H108">
            <v>43</v>
          </cell>
        </row>
        <row r="111">
          <cell r="H111">
            <v>200</v>
          </cell>
        </row>
        <row r="113">
          <cell r="H113">
            <v>20</v>
          </cell>
        </row>
        <row r="120">
          <cell r="H12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tabSelected="1" view="pageBreakPreview" zoomScale="60" zoomScaleNormal="70" workbookViewId="0" topLeftCell="A96">
      <selection activeCell="A13" sqref="A13"/>
    </sheetView>
  </sheetViews>
  <sheetFormatPr defaultColWidth="9.00390625" defaultRowHeight="12.75"/>
  <cols>
    <col min="1" max="1" width="73.125" style="1" customWidth="1"/>
    <col min="2" max="2" width="14.875" style="2" customWidth="1"/>
    <col min="3" max="3" width="15.00390625" style="2" customWidth="1"/>
    <col min="4" max="4" width="18.125" style="2" customWidth="1"/>
    <col min="5" max="5" width="23.625" style="2" customWidth="1"/>
    <col min="6" max="6" width="21.00390625" style="2" customWidth="1"/>
    <col min="7" max="7" width="22.75390625" style="66" customWidth="1"/>
  </cols>
  <sheetData>
    <row r="2" spans="4:7" ht="18.75">
      <c r="D2" s="3" t="s">
        <v>0</v>
      </c>
      <c r="E2" s="3"/>
      <c r="F2" s="3"/>
      <c r="G2" s="3"/>
    </row>
    <row r="3" spans="2:8" ht="42.75" customHeight="1">
      <c r="B3" s="4"/>
      <c r="C3" s="4"/>
      <c r="D3" s="5" t="s">
        <v>1</v>
      </c>
      <c r="E3" s="5"/>
      <c r="F3" s="5"/>
      <c r="G3" s="5"/>
      <c r="H3" s="6"/>
    </row>
    <row r="4" spans="2:8" ht="18.75">
      <c r="B4" s="4"/>
      <c r="C4" s="4"/>
      <c r="D4" s="4"/>
      <c r="E4" s="7" t="s">
        <v>2</v>
      </c>
      <c r="F4" s="8" t="s">
        <v>3</v>
      </c>
      <c r="G4" s="9"/>
      <c r="H4" s="6"/>
    </row>
    <row r="5" spans="2:8" ht="12" customHeight="1">
      <c r="B5" s="4"/>
      <c r="C5" s="4"/>
      <c r="D5" s="4"/>
      <c r="E5" s="10" t="s">
        <v>4</v>
      </c>
      <c r="F5" s="10" t="s">
        <v>5</v>
      </c>
      <c r="G5" s="9"/>
      <c r="H5" s="6"/>
    </row>
    <row r="6" spans="2:8" ht="18.75">
      <c r="B6" s="4"/>
      <c r="C6" s="4"/>
      <c r="D6" s="4"/>
      <c r="E6" s="4" t="s">
        <v>176</v>
      </c>
      <c r="F6" s="4"/>
      <c r="G6" s="9"/>
      <c r="H6" s="6"/>
    </row>
    <row r="7" spans="2:8" ht="18.75">
      <c r="B7" s="4"/>
      <c r="C7" s="4"/>
      <c r="D7" s="4"/>
      <c r="E7" s="4"/>
      <c r="F7" s="4"/>
      <c r="G7" s="9"/>
      <c r="H7" s="6"/>
    </row>
    <row r="8" spans="1:8" ht="18.75">
      <c r="A8" s="11" t="s">
        <v>6</v>
      </c>
      <c r="B8" s="11"/>
      <c r="C8" s="11"/>
      <c r="D8" s="11"/>
      <c r="E8" s="11"/>
      <c r="F8" s="11"/>
      <c r="G8" s="11"/>
      <c r="H8" s="6"/>
    </row>
    <row r="9" spans="2:8" ht="18.75">
      <c r="B9" s="4"/>
      <c r="C9" s="4"/>
      <c r="D9" s="4"/>
      <c r="E9" s="4"/>
      <c r="F9" s="4"/>
      <c r="G9" s="12" t="s">
        <v>7</v>
      </c>
      <c r="H9" s="6"/>
    </row>
    <row r="10" spans="1:8" ht="37.5" customHeight="1">
      <c r="A10" s="13" t="s">
        <v>8</v>
      </c>
      <c r="B10" s="13"/>
      <c r="C10" s="13"/>
      <c r="D10" s="13"/>
      <c r="E10" s="13"/>
      <c r="F10" s="14" t="s">
        <v>9</v>
      </c>
      <c r="G10" s="15" t="s">
        <v>10</v>
      </c>
      <c r="H10" s="6"/>
    </row>
    <row r="11" spans="1:8" ht="18.75">
      <c r="A11" s="1" t="s">
        <v>11</v>
      </c>
      <c r="B11" s="16"/>
      <c r="C11" s="4"/>
      <c r="D11" s="4"/>
      <c r="E11" s="4"/>
      <c r="F11" s="4"/>
      <c r="G11" s="12"/>
      <c r="H11" s="6"/>
    </row>
    <row r="12" spans="2:8" ht="18.75">
      <c r="B12" s="4"/>
      <c r="C12" s="4"/>
      <c r="D12" s="4"/>
      <c r="E12" s="4"/>
      <c r="F12" s="14" t="s">
        <v>12</v>
      </c>
      <c r="G12" s="12">
        <v>384</v>
      </c>
      <c r="H12" s="6"/>
    </row>
    <row r="13" spans="2:8" ht="18.75">
      <c r="B13" s="4"/>
      <c r="C13" s="4"/>
      <c r="D13" s="4"/>
      <c r="E13" s="4"/>
      <c r="F13" s="4"/>
      <c r="G13" s="9"/>
      <c r="H13" s="6"/>
    </row>
    <row r="14" spans="1:8" ht="18.75">
      <c r="A14" s="11" t="s">
        <v>13</v>
      </c>
      <c r="B14" s="11"/>
      <c r="C14" s="11"/>
      <c r="D14" s="11"/>
      <c r="E14" s="11"/>
      <c r="F14" s="11"/>
      <c r="G14" s="11"/>
      <c r="H14" s="6"/>
    </row>
    <row r="15" spans="1:8" ht="18.75">
      <c r="A15" s="17" t="s">
        <v>14</v>
      </c>
      <c r="B15" s="18" t="s">
        <v>15</v>
      </c>
      <c r="C15" s="18"/>
      <c r="D15" s="18"/>
      <c r="E15" s="18"/>
      <c r="F15" s="18"/>
      <c r="G15" s="19" t="s">
        <v>16</v>
      </c>
      <c r="H15" s="6"/>
    </row>
    <row r="16" spans="1:8" ht="78.75">
      <c r="A16" s="17"/>
      <c r="B16" s="20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19"/>
      <c r="H16" s="6"/>
    </row>
    <row r="17" spans="1:8" ht="18.75">
      <c r="A17" s="22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12">
        <v>7</v>
      </c>
      <c r="H17" s="6"/>
    </row>
    <row r="18" spans="1:8" s="28" customFormat="1" ht="51" customHeight="1">
      <c r="A18" s="24" t="s">
        <v>22</v>
      </c>
      <c r="B18" s="25" t="s">
        <v>23</v>
      </c>
      <c r="C18" s="25"/>
      <c r="D18" s="25"/>
      <c r="E18" s="25"/>
      <c r="F18" s="25"/>
      <c r="G18" s="26"/>
      <c r="H18" s="27"/>
    </row>
    <row r="19" spans="1:10" s="28" customFormat="1" ht="26.25" customHeight="1">
      <c r="A19" s="24" t="s">
        <v>24</v>
      </c>
      <c r="B19" s="25" t="s">
        <v>23</v>
      </c>
      <c r="C19" s="25" t="s">
        <v>25</v>
      </c>
      <c r="D19" s="25"/>
      <c r="E19" s="25"/>
      <c r="F19" s="25"/>
      <c r="G19" s="29">
        <f>G20+G25+G33+G36+G40</f>
        <v>20951.9</v>
      </c>
      <c r="H19" s="27"/>
      <c r="J19" s="30"/>
    </row>
    <row r="20" spans="1:10" s="28" customFormat="1" ht="57.75" customHeight="1">
      <c r="A20" s="24" t="s">
        <v>26</v>
      </c>
      <c r="B20" s="25" t="s">
        <v>23</v>
      </c>
      <c r="C20" s="25"/>
      <c r="D20" s="25" t="s">
        <v>27</v>
      </c>
      <c r="E20" s="25"/>
      <c r="F20" s="25"/>
      <c r="G20" s="29">
        <f>G21</f>
        <v>1587.97</v>
      </c>
      <c r="H20" s="27"/>
      <c r="J20" s="30"/>
    </row>
    <row r="21" spans="1:10" ht="63" customHeight="1">
      <c r="A21" s="22" t="s">
        <v>28</v>
      </c>
      <c r="B21" s="15" t="s">
        <v>23</v>
      </c>
      <c r="C21" s="15"/>
      <c r="D21" s="15" t="s">
        <v>27</v>
      </c>
      <c r="E21" s="15" t="s">
        <v>29</v>
      </c>
      <c r="F21" s="15"/>
      <c r="G21" s="31">
        <f>G23+G24</f>
        <v>1587.97</v>
      </c>
      <c r="H21" s="6"/>
      <c r="J21" s="30"/>
    </row>
    <row r="22" spans="1:10" ht="37.5">
      <c r="A22" s="22" t="s">
        <v>30</v>
      </c>
      <c r="B22" s="15" t="s">
        <v>23</v>
      </c>
      <c r="C22" s="15"/>
      <c r="D22" s="15" t="s">
        <v>27</v>
      </c>
      <c r="E22" s="15" t="s">
        <v>31</v>
      </c>
      <c r="F22" s="15"/>
      <c r="G22" s="31">
        <f>G23</f>
        <v>971.4</v>
      </c>
      <c r="H22" s="6"/>
      <c r="J22" s="30"/>
    </row>
    <row r="23" spans="1:10" ht="18.75">
      <c r="A23" s="22" t="s">
        <v>32</v>
      </c>
      <c r="B23" s="15" t="s">
        <v>23</v>
      </c>
      <c r="C23" s="15"/>
      <c r="D23" s="15" t="s">
        <v>27</v>
      </c>
      <c r="E23" s="15" t="s">
        <v>31</v>
      </c>
      <c r="F23" s="15" t="s">
        <v>33</v>
      </c>
      <c r="G23" s="31">
        <f>'[1]прил 6'!$H$16</f>
        <v>971.4</v>
      </c>
      <c r="H23" s="6"/>
      <c r="J23" s="30"/>
    </row>
    <row r="24" spans="1:10" ht="18.75">
      <c r="A24" s="22" t="s">
        <v>32</v>
      </c>
      <c r="B24" s="15" t="s">
        <v>23</v>
      </c>
      <c r="C24" s="15"/>
      <c r="D24" s="15" t="s">
        <v>27</v>
      </c>
      <c r="E24" s="15" t="s">
        <v>34</v>
      </c>
      <c r="F24" s="15" t="s">
        <v>33</v>
      </c>
      <c r="G24" s="31">
        <f>'[1]прил 6'!$H$17</f>
        <v>616.57</v>
      </c>
      <c r="H24" s="6"/>
      <c r="J24" s="30"/>
    </row>
    <row r="25" spans="1:10" s="28" customFormat="1" ht="75">
      <c r="A25" s="32" t="s">
        <v>35</v>
      </c>
      <c r="B25" s="25" t="s">
        <v>23</v>
      </c>
      <c r="C25" s="25"/>
      <c r="D25" s="25" t="s">
        <v>36</v>
      </c>
      <c r="E25" s="25"/>
      <c r="F25" s="25"/>
      <c r="G25" s="29">
        <f>G26+G31</f>
        <v>7908.76</v>
      </c>
      <c r="H25" s="27"/>
      <c r="J25" s="30"/>
    </row>
    <row r="26" spans="1:10" s="33" customFormat="1" ht="55.5" customHeight="1">
      <c r="A26" s="22" t="s">
        <v>28</v>
      </c>
      <c r="B26" s="15" t="s">
        <v>23</v>
      </c>
      <c r="C26" s="15"/>
      <c r="D26" s="15" t="s">
        <v>36</v>
      </c>
      <c r="E26" s="15" t="s">
        <v>37</v>
      </c>
      <c r="F26" s="15"/>
      <c r="G26" s="31">
        <f>G27+G29</f>
        <v>7908.76</v>
      </c>
      <c r="H26" s="6"/>
      <c r="J26" s="30"/>
    </row>
    <row r="27" spans="1:10" ht="23.25" customHeight="1">
      <c r="A27" s="22" t="s">
        <v>38</v>
      </c>
      <c r="B27" s="15" t="s">
        <v>23</v>
      </c>
      <c r="C27" s="15"/>
      <c r="D27" s="15" t="s">
        <v>36</v>
      </c>
      <c r="E27" s="15" t="s">
        <v>39</v>
      </c>
      <c r="F27" s="15"/>
      <c r="G27" s="31">
        <f>G28</f>
        <v>7003.56</v>
      </c>
      <c r="H27" s="6"/>
      <c r="J27" s="30"/>
    </row>
    <row r="28" spans="1:10" ht="26.25" customHeight="1">
      <c r="A28" s="22" t="s">
        <v>32</v>
      </c>
      <c r="B28" s="15" t="s">
        <v>23</v>
      </c>
      <c r="C28" s="15"/>
      <c r="D28" s="15" t="s">
        <v>36</v>
      </c>
      <c r="E28" s="15" t="s">
        <v>39</v>
      </c>
      <c r="F28" s="15" t="s">
        <v>33</v>
      </c>
      <c r="G28" s="31">
        <f>'[1]прил 6'!$H$21</f>
        <v>7003.56</v>
      </c>
      <c r="H28" s="6"/>
      <c r="J28" s="30"/>
    </row>
    <row r="29" spans="1:10" ht="43.5" customHeight="1">
      <c r="A29" s="22" t="s">
        <v>40</v>
      </c>
      <c r="B29" s="15" t="s">
        <v>23</v>
      </c>
      <c r="C29" s="15"/>
      <c r="D29" s="15" t="s">
        <v>36</v>
      </c>
      <c r="E29" s="15" t="s">
        <v>41</v>
      </c>
      <c r="F29" s="15"/>
      <c r="G29" s="31">
        <f>G30</f>
        <v>905.2</v>
      </c>
      <c r="H29" s="6"/>
      <c r="J29" s="30"/>
    </row>
    <row r="30" spans="1:10" ht="26.25" customHeight="1">
      <c r="A30" s="22" t="s">
        <v>32</v>
      </c>
      <c r="B30" s="15" t="s">
        <v>23</v>
      </c>
      <c r="C30" s="15"/>
      <c r="D30" s="15" t="s">
        <v>36</v>
      </c>
      <c r="E30" s="15" t="s">
        <v>41</v>
      </c>
      <c r="F30" s="15" t="s">
        <v>33</v>
      </c>
      <c r="G30" s="31">
        <f>'[1]прил 6'!$H$23</f>
        <v>905.2</v>
      </c>
      <c r="H30" s="6"/>
      <c r="J30" s="30"/>
    </row>
    <row r="31" spans="1:10" ht="26.25" customHeight="1">
      <c r="A31" s="34" t="s">
        <v>42</v>
      </c>
      <c r="B31" s="15" t="s">
        <v>23</v>
      </c>
      <c r="C31" s="15"/>
      <c r="D31" s="15" t="s">
        <v>36</v>
      </c>
      <c r="E31" s="35" t="s">
        <v>43</v>
      </c>
      <c r="F31" s="36"/>
      <c r="G31" s="31">
        <f>G32</f>
        <v>0</v>
      </c>
      <c r="H31" s="6"/>
      <c r="J31" s="30"/>
    </row>
    <row r="32" spans="1:10" ht="26.25" customHeight="1">
      <c r="A32" s="34" t="s">
        <v>44</v>
      </c>
      <c r="B32" s="15" t="s">
        <v>23</v>
      </c>
      <c r="C32" s="15"/>
      <c r="D32" s="15" t="s">
        <v>36</v>
      </c>
      <c r="E32" s="35" t="s">
        <v>43</v>
      </c>
      <c r="F32" s="36" t="s">
        <v>45</v>
      </c>
      <c r="G32" s="31">
        <f>'[1]прил 6'!$H$25</f>
        <v>0</v>
      </c>
      <c r="H32" s="6"/>
      <c r="J32" s="30"/>
    </row>
    <row r="33" spans="1:10" s="28" customFormat="1" ht="24" customHeight="1">
      <c r="A33" s="32" t="s">
        <v>46</v>
      </c>
      <c r="B33" s="25" t="s">
        <v>23</v>
      </c>
      <c r="C33" s="25"/>
      <c r="D33" s="25" t="s">
        <v>47</v>
      </c>
      <c r="E33" s="25"/>
      <c r="F33" s="25"/>
      <c r="G33" s="29">
        <f>G35</f>
        <v>0</v>
      </c>
      <c r="H33" s="27"/>
      <c r="J33" s="30"/>
    </row>
    <row r="34" spans="1:10" ht="18.75">
      <c r="A34" s="22" t="s">
        <v>46</v>
      </c>
      <c r="B34" s="15" t="s">
        <v>23</v>
      </c>
      <c r="C34" s="15"/>
      <c r="D34" s="15" t="s">
        <v>47</v>
      </c>
      <c r="E34" s="15" t="s">
        <v>48</v>
      </c>
      <c r="F34" s="15"/>
      <c r="G34" s="31">
        <f>G35</f>
        <v>0</v>
      </c>
      <c r="H34" s="6"/>
      <c r="J34" s="30"/>
    </row>
    <row r="35" spans="1:10" ht="18.75">
      <c r="A35" s="22" t="s">
        <v>49</v>
      </c>
      <c r="B35" s="15" t="s">
        <v>23</v>
      </c>
      <c r="C35" s="15"/>
      <c r="D35" s="15" t="s">
        <v>47</v>
      </c>
      <c r="E35" s="15" t="s">
        <v>50</v>
      </c>
      <c r="F35" s="15" t="s">
        <v>33</v>
      </c>
      <c r="G35" s="31">
        <f>'[1]прил 6'!$H$28</f>
        <v>0</v>
      </c>
      <c r="H35" s="6"/>
      <c r="J35" s="30"/>
    </row>
    <row r="36" spans="1:10" s="28" customFormat="1" ht="18.75">
      <c r="A36" s="32" t="s">
        <v>51</v>
      </c>
      <c r="B36" s="25" t="s">
        <v>23</v>
      </c>
      <c r="C36" s="25"/>
      <c r="D36" s="25" t="s">
        <v>52</v>
      </c>
      <c r="E36" s="25"/>
      <c r="F36" s="25"/>
      <c r="G36" s="29">
        <f>G39</f>
        <v>300</v>
      </c>
      <c r="H36" s="27"/>
      <c r="J36" s="30"/>
    </row>
    <row r="37" spans="1:10" ht="26.25" customHeight="1">
      <c r="A37" s="22" t="s">
        <v>51</v>
      </c>
      <c r="B37" s="15" t="s">
        <v>23</v>
      </c>
      <c r="C37" s="15"/>
      <c r="D37" s="15" t="s">
        <v>52</v>
      </c>
      <c r="E37" s="15" t="s">
        <v>53</v>
      </c>
      <c r="F37" s="15"/>
      <c r="G37" s="31">
        <f>G39</f>
        <v>300</v>
      </c>
      <c r="H37" s="6"/>
      <c r="J37" s="30"/>
    </row>
    <row r="38" spans="1:10" ht="27" customHeight="1">
      <c r="A38" s="22" t="s">
        <v>54</v>
      </c>
      <c r="B38" s="15" t="s">
        <v>23</v>
      </c>
      <c r="C38" s="15"/>
      <c r="D38" s="15" t="s">
        <v>52</v>
      </c>
      <c r="E38" s="15" t="s">
        <v>55</v>
      </c>
      <c r="F38" s="15"/>
      <c r="G38" s="31">
        <f>G39</f>
        <v>300</v>
      </c>
      <c r="H38" s="6"/>
      <c r="J38" s="30"/>
    </row>
    <row r="39" spans="1:10" ht="25.5" customHeight="1">
      <c r="A39" s="22" t="s">
        <v>56</v>
      </c>
      <c r="B39" s="15" t="s">
        <v>23</v>
      </c>
      <c r="C39" s="15"/>
      <c r="D39" s="15" t="s">
        <v>52</v>
      </c>
      <c r="E39" s="15" t="s">
        <v>55</v>
      </c>
      <c r="F39" s="15" t="s">
        <v>57</v>
      </c>
      <c r="G39" s="37">
        <f>'[1]прил 6'!$H$32</f>
        <v>300</v>
      </c>
      <c r="H39" s="6"/>
      <c r="J39" s="30"/>
    </row>
    <row r="40" spans="1:10" s="28" customFormat="1" ht="26.25" customHeight="1">
      <c r="A40" s="32" t="s">
        <v>58</v>
      </c>
      <c r="B40" s="25" t="s">
        <v>23</v>
      </c>
      <c r="C40" s="25"/>
      <c r="D40" s="25" t="s">
        <v>59</v>
      </c>
      <c r="E40" s="25"/>
      <c r="F40" s="25"/>
      <c r="G40" s="38">
        <f>G44+G41</f>
        <v>11155.17</v>
      </c>
      <c r="H40" s="27"/>
      <c r="J40" s="30"/>
    </row>
    <row r="41" spans="1:10" s="28" customFormat="1" ht="33.75" customHeight="1">
      <c r="A41" s="34" t="s">
        <v>28</v>
      </c>
      <c r="B41" s="15" t="s">
        <v>23</v>
      </c>
      <c r="C41" s="15"/>
      <c r="D41" s="15" t="s">
        <v>59</v>
      </c>
      <c r="E41" s="15"/>
      <c r="F41" s="15"/>
      <c r="G41" s="37">
        <f>G42</f>
        <v>8155.17</v>
      </c>
      <c r="H41" s="27"/>
      <c r="J41" s="30"/>
    </row>
    <row r="42" spans="1:10" s="28" customFormat="1" ht="36" customHeight="1">
      <c r="A42" s="39" t="s">
        <v>60</v>
      </c>
      <c r="B42" s="15" t="s">
        <v>23</v>
      </c>
      <c r="C42" s="15"/>
      <c r="D42" s="15" t="s">
        <v>59</v>
      </c>
      <c r="E42" s="40" t="s">
        <v>61</v>
      </c>
      <c r="F42" s="41"/>
      <c r="G42" s="37">
        <f>G43</f>
        <v>8155.17</v>
      </c>
      <c r="H42" s="27"/>
      <c r="J42" s="30"/>
    </row>
    <row r="43" spans="1:10" s="28" customFormat="1" ht="26.25" customHeight="1">
      <c r="A43" s="39" t="s">
        <v>62</v>
      </c>
      <c r="B43" s="15" t="s">
        <v>23</v>
      </c>
      <c r="C43" s="15"/>
      <c r="D43" s="15" t="s">
        <v>59</v>
      </c>
      <c r="E43" s="40" t="s">
        <v>61</v>
      </c>
      <c r="F43" s="41" t="s">
        <v>23</v>
      </c>
      <c r="G43" s="37">
        <f>'[1]прил 6'!$H$36</f>
        <v>8155.17</v>
      </c>
      <c r="H43" s="27"/>
      <c r="J43" s="30"/>
    </row>
    <row r="44" spans="1:10" ht="61.5" customHeight="1">
      <c r="A44" s="22" t="s">
        <v>63</v>
      </c>
      <c r="B44" s="15" t="s">
        <v>23</v>
      </c>
      <c r="C44" s="15"/>
      <c r="D44" s="15" t="s">
        <v>59</v>
      </c>
      <c r="E44" s="15" t="s">
        <v>64</v>
      </c>
      <c r="F44" s="15"/>
      <c r="G44" s="37">
        <f>G45+G47</f>
        <v>3000</v>
      </c>
      <c r="H44" s="6"/>
      <c r="J44" s="30"/>
    </row>
    <row r="45" spans="1:10" ht="64.5" customHeight="1">
      <c r="A45" s="22" t="s">
        <v>65</v>
      </c>
      <c r="B45" s="15" t="s">
        <v>23</v>
      </c>
      <c r="C45" s="15"/>
      <c r="D45" s="15" t="s">
        <v>59</v>
      </c>
      <c r="E45" s="15" t="s">
        <v>66</v>
      </c>
      <c r="F45" s="15"/>
      <c r="G45" s="37">
        <f>G46</f>
        <v>800</v>
      </c>
      <c r="H45" s="6"/>
      <c r="J45" s="30"/>
    </row>
    <row r="46" spans="1:10" ht="24" customHeight="1">
      <c r="A46" s="22" t="s">
        <v>32</v>
      </c>
      <c r="B46" s="15" t="s">
        <v>23</v>
      </c>
      <c r="C46" s="15"/>
      <c r="D46" s="15" t="s">
        <v>59</v>
      </c>
      <c r="E46" s="15" t="s">
        <v>66</v>
      </c>
      <c r="F46" s="15" t="s">
        <v>33</v>
      </c>
      <c r="G46" s="37">
        <f>'[1]прил 6'!$H$39</f>
        <v>800</v>
      </c>
      <c r="H46" s="6"/>
      <c r="J46" s="30"/>
    </row>
    <row r="47" spans="1:10" ht="24" customHeight="1">
      <c r="A47" s="22" t="s">
        <v>67</v>
      </c>
      <c r="B47" s="15" t="s">
        <v>23</v>
      </c>
      <c r="C47" s="15"/>
      <c r="D47" s="15" t="s">
        <v>59</v>
      </c>
      <c r="E47" s="15" t="s">
        <v>68</v>
      </c>
      <c r="F47" s="15"/>
      <c r="G47" s="37">
        <f>G48</f>
        <v>2200</v>
      </c>
      <c r="H47" s="6"/>
      <c r="J47" s="30"/>
    </row>
    <row r="48" spans="1:10" ht="18.75">
      <c r="A48" s="22" t="s">
        <v>32</v>
      </c>
      <c r="B48" s="15" t="s">
        <v>23</v>
      </c>
      <c r="C48" s="15"/>
      <c r="D48" s="15" t="s">
        <v>59</v>
      </c>
      <c r="E48" s="15" t="s">
        <v>68</v>
      </c>
      <c r="F48" s="15" t="s">
        <v>33</v>
      </c>
      <c r="G48" s="37">
        <f>'[1]прил 6'!$H$41</f>
        <v>2200</v>
      </c>
      <c r="H48" s="6"/>
      <c r="J48" s="30"/>
    </row>
    <row r="49" spans="1:10" s="28" customFormat="1" ht="34.5" customHeight="1">
      <c r="A49" s="32" t="s">
        <v>69</v>
      </c>
      <c r="B49" s="25" t="s">
        <v>23</v>
      </c>
      <c r="C49" s="25" t="s">
        <v>70</v>
      </c>
      <c r="D49" s="25"/>
      <c r="E49" s="25"/>
      <c r="F49" s="25"/>
      <c r="G49" s="29">
        <f>G53</f>
        <v>194.447</v>
      </c>
      <c r="H49" s="27"/>
      <c r="J49" s="30"/>
    </row>
    <row r="50" spans="1:10" ht="27" customHeight="1">
      <c r="A50" s="22" t="s">
        <v>71</v>
      </c>
      <c r="B50" s="15" t="s">
        <v>23</v>
      </c>
      <c r="C50" s="15"/>
      <c r="D50" s="15" t="s">
        <v>72</v>
      </c>
      <c r="E50" s="15"/>
      <c r="F50" s="15"/>
      <c r="G50" s="31">
        <f>G53</f>
        <v>194.447</v>
      </c>
      <c r="H50" s="6"/>
      <c r="J50" s="30"/>
    </row>
    <row r="51" spans="1:10" ht="33" customHeight="1">
      <c r="A51" s="22" t="s">
        <v>73</v>
      </c>
      <c r="B51" s="15" t="s">
        <v>23</v>
      </c>
      <c r="C51" s="15"/>
      <c r="D51" s="15" t="s">
        <v>72</v>
      </c>
      <c r="E51" s="15" t="s">
        <v>74</v>
      </c>
      <c r="F51" s="15"/>
      <c r="G51" s="31">
        <f>G53</f>
        <v>194.447</v>
      </c>
      <c r="H51" s="6"/>
      <c r="J51" s="30"/>
    </row>
    <row r="52" spans="1:10" ht="47.25" customHeight="1">
      <c r="A52" s="22" t="s">
        <v>75</v>
      </c>
      <c r="B52" s="15" t="s">
        <v>23</v>
      </c>
      <c r="C52" s="15"/>
      <c r="D52" s="15" t="s">
        <v>72</v>
      </c>
      <c r="E52" s="15" t="s">
        <v>76</v>
      </c>
      <c r="F52" s="15"/>
      <c r="G52" s="31">
        <f>G53</f>
        <v>194.447</v>
      </c>
      <c r="H52" s="6"/>
      <c r="J52" s="30"/>
    </row>
    <row r="53" spans="1:10" ht="27" customHeight="1">
      <c r="A53" s="22" t="s">
        <v>32</v>
      </c>
      <c r="B53" s="15" t="s">
        <v>23</v>
      </c>
      <c r="C53" s="15"/>
      <c r="D53" s="15" t="s">
        <v>72</v>
      </c>
      <c r="E53" s="15" t="s">
        <v>76</v>
      </c>
      <c r="F53" s="15" t="s">
        <v>33</v>
      </c>
      <c r="G53" s="31">
        <f>'[1]прил 6'!$H$46</f>
        <v>194.447</v>
      </c>
      <c r="H53" s="6"/>
      <c r="J53" s="30"/>
    </row>
    <row r="54" spans="1:10" s="28" customFormat="1" ht="37.5">
      <c r="A54" s="32" t="s">
        <v>77</v>
      </c>
      <c r="B54" s="25" t="s">
        <v>23</v>
      </c>
      <c r="C54" s="25" t="s">
        <v>78</v>
      </c>
      <c r="D54" s="25"/>
      <c r="E54" s="25"/>
      <c r="F54" s="25"/>
      <c r="G54" s="29">
        <f>G57+G60</f>
        <v>650</v>
      </c>
      <c r="H54" s="27"/>
      <c r="J54" s="30"/>
    </row>
    <row r="55" spans="1:10" ht="48.75" customHeight="1">
      <c r="A55" s="22" t="s">
        <v>79</v>
      </c>
      <c r="B55" s="15" t="s">
        <v>23</v>
      </c>
      <c r="C55" s="15"/>
      <c r="D55" s="15" t="s">
        <v>80</v>
      </c>
      <c r="E55" s="15"/>
      <c r="F55" s="15"/>
      <c r="G55" s="31">
        <f>G57</f>
        <v>250</v>
      </c>
      <c r="H55" s="6"/>
      <c r="J55" s="30"/>
    </row>
    <row r="56" spans="1:10" ht="45.75" customHeight="1">
      <c r="A56" s="22" t="s">
        <v>81</v>
      </c>
      <c r="B56" s="15" t="s">
        <v>23</v>
      </c>
      <c r="C56" s="15"/>
      <c r="D56" s="15" t="s">
        <v>80</v>
      </c>
      <c r="E56" s="15" t="s">
        <v>82</v>
      </c>
      <c r="F56" s="15"/>
      <c r="G56" s="31">
        <f>G57</f>
        <v>250</v>
      </c>
      <c r="H56" s="6"/>
      <c r="J56" s="30"/>
    </row>
    <row r="57" spans="1:10" ht="62.25" customHeight="1">
      <c r="A57" s="22" t="s">
        <v>83</v>
      </c>
      <c r="B57" s="15" t="s">
        <v>23</v>
      </c>
      <c r="C57" s="15"/>
      <c r="D57" s="15" t="s">
        <v>80</v>
      </c>
      <c r="E57" s="15" t="s">
        <v>84</v>
      </c>
      <c r="F57" s="15" t="s">
        <v>33</v>
      </c>
      <c r="G57" s="31">
        <f>'[1]прил 6'!$H$51</f>
        <v>250</v>
      </c>
      <c r="H57" s="6"/>
      <c r="J57" s="30"/>
    </row>
    <row r="58" spans="1:10" ht="30.75" customHeight="1">
      <c r="A58" s="39" t="s">
        <v>85</v>
      </c>
      <c r="B58" s="15" t="s">
        <v>23</v>
      </c>
      <c r="C58" s="15"/>
      <c r="D58" s="15" t="s">
        <v>86</v>
      </c>
      <c r="E58" s="15"/>
      <c r="F58" s="15"/>
      <c r="G58" s="31">
        <f>G59</f>
        <v>400</v>
      </c>
      <c r="H58" s="6"/>
      <c r="J58" s="30"/>
    </row>
    <row r="59" spans="1:10" ht="22.5" customHeight="1">
      <c r="A59" s="39" t="s">
        <v>87</v>
      </c>
      <c r="B59" s="15" t="s">
        <v>23</v>
      </c>
      <c r="C59" s="15"/>
      <c r="D59" s="15" t="s">
        <v>86</v>
      </c>
      <c r="E59" s="42" t="s">
        <v>88</v>
      </c>
      <c r="F59" s="15"/>
      <c r="G59" s="31">
        <f>G60</f>
        <v>400</v>
      </c>
      <c r="H59" s="6"/>
      <c r="J59" s="30"/>
    </row>
    <row r="60" spans="1:10" ht="27" customHeight="1">
      <c r="A60" s="43" t="s">
        <v>32</v>
      </c>
      <c r="B60" s="15" t="s">
        <v>23</v>
      </c>
      <c r="C60" s="15"/>
      <c r="D60" s="15" t="s">
        <v>86</v>
      </c>
      <c r="E60" s="42" t="s">
        <v>88</v>
      </c>
      <c r="F60" s="44" t="s">
        <v>33</v>
      </c>
      <c r="G60" s="31">
        <f>'[1]прил 6'!$H$54</f>
        <v>400</v>
      </c>
      <c r="H60" s="6"/>
      <c r="J60" s="30"/>
    </row>
    <row r="61" spans="1:10" s="28" customFormat="1" ht="24.75" customHeight="1">
      <c r="A61" s="32" t="s">
        <v>89</v>
      </c>
      <c r="B61" s="25" t="s">
        <v>23</v>
      </c>
      <c r="C61" s="25" t="s">
        <v>90</v>
      </c>
      <c r="D61" s="25"/>
      <c r="E61" s="25"/>
      <c r="F61" s="25"/>
      <c r="G61" s="29">
        <f>G65+G69+G68</f>
        <v>5829</v>
      </c>
      <c r="H61" s="27"/>
      <c r="J61" s="30"/>
    </row>
    <row r="62" spans="1:10" ht="23.25" customHeight="1">
      <c r="A62" s="22" t="s">
        <v>91</v>
      </c>
      <c r="B62" s="15" t="s">
        <v>23</v>
      </c>
      <c r="C62" s="15"/>
      <c r="D62" s="15" t="s">
        <v>92</v>
      </c>
      <c r="E62" s="15"/>
      <c r="F62" s="15"/>
      <c r="G62" s="31">
        <f>G65</f>
        <v>700</v>
      </c>
      <c r="H62" s="6"/>
      <c r="J62" s="30"/>
    </row>
    <row r="63" spans="1:10" ht="27" customHeight="1">
      <c r="A63" s="22" t="s">
        <v>91</v>
      </c>
      <c r="B63" s="15" t="s">
        <v>23</v>
      </c>
      <c r="C63" s="15"/>
      <c r="D63" s="15" t="s">
        <v>92</v>
      </c>
      <c r="E63" s="15" t="s">
        <v>93</v>
      </c>
      <c r="F63" s="15"/>
      <c r="G63" s="31">
        <f>G65</f>
        <v>700</v>
      </c>
      <c r="H63" s="6"/>
      <c r="J63" s="30"/>
    </row>
    <row r="64" spans="1:10" ht="26.25" customHeight="1">
      <c r="A64" s="22" t="s">
        <v>94</v>
      </c>
      <c r="B64" s="15" t="s">
        <v>23</v>
      </c>
      <c r="C64" s="15"/>
      <c r="D64" s="15" t="s">
        <v>92</v>
      </c>
      <c r="E64" s="15" t="s">
        <v>95</v>
      </c>
      <c r="F64" s="15"/>
      <c r="G64" s="31">
        <f>G65</f>
        <v>700</v>
      </c>
      <c r="H64" s="6"/>
      <c r="J64" s="30"/>
    </row>
    <row r="65" spans="1:10" ht="27" customHeight="1">
      <c r="A65" s="22" t="s">
        <v>96</v>
      </c>
      <c r="B65" s="15" t="s">
        <v>23</v>
      </c>
      <c r="C65" s="15"/>
      <c r="D65" s="15" t="s">
        <v>92</v>
      </c>
      <c r="E65" s="15" t="s">
        <v>95</v>
      </c>
      <c r="F65" s="15" t="s">
        <v>97</v>
      </c>
      <c r="G65" s="31">
        <f>'[1]прил 6'!$H$59</f>
        <v>700</v>
      </c>
      <c r="H65" s="6"/>
      <c r="J65" s="30"/>
    </row>
    <row r="66" spans="1:10" ht="27" customHeight="1">
      <c r="A66" s="34" t="s">
        <v>98</v>
      </c>
      <c r="B66" s="15" t="s">
        <v>23</v>
      </c>
      <c r="C66" s="15"/>
      <c r="D66" s="15" t="s">
        <v>99</v>
      </c>
      <c r="E66" s="15"/>
      <c r="F66" s="15"/>
      <c r="G66" s="31">
        <f>G68</f>
        <v>1000</v>
      </c>
      <c r="H66" s="6"/>
      <c r="J66" s="30"/>
    </row>
    <row r="67" spans="1:10" ht="51" customHeight="1">
      <c r="A67" s="34" t="s">
        <v>100</v>
      </c>
      <c r="B67" s="15" t="s">
        <v>23</v>
      </c>
      <c r="C67" s="15"/>
      <c r="D67" s="15" t="s">
        <v>99</v>
      </c>
      <c r="E67" s="35" t="s">
        <v>101</v>
      </c>
      <c r="F67" s="15"/>
      <c r="G67" s="31">
        <f>G68</f>
        <v>1000</v>
      </c>
      <c r="H67" s="6"/>
      <c r="J67" s="30"/>
    </row>
    <row r="68" spans="1:10" ht="27" customHeight="1">
      <c r="A68" s="43" t="s">
        <v>32</v>
      </c>
      <c r="B68" s="15" t="s">
        <v>23</v>
      </c>
      <c r="C68" s="15"/>
      <c r="D68" s="15" t="s">
        <v>99</v>
      </c>
      <c r="E68" s="35" t="s">
        <v>101</v>
      </c>
      <c r="F68" s="15" t="s">
        <v>33</v>
      </c>
      <c r="G68" s="31">
        <f>'[1]прил 6'!$H$62</f>
        <v>1000</v>
      </c>
      <c r="H68" s="6"/>
      <c r="J68" s="30"/>
    </row>
    <row r="69" spans="1:10" ht="31.5" customHeight="1">
      <c r="A69" s="22" t="s">
        <v>102</v>
      </c>
      <c r="B69" s="15" t="s">
        <v>23</v>
      </c>
      <c r="C69" s="15"/>
      <c r="D69" s="15" t="s">
        <v>103</v>
      </c>
      <c r="E69" s="15"/>
      <c r="F69" s="15"/>
      <c r="G69" s="31">
        <f>G71</f>
        <v>4129</v>
      </c>
      <c r="H69" s="6"/>
      <c r="J69" s="30"/>
    </row>
    <row r="70" spans="1:10" ht="42.75" customHeight="1">
      <c r="A70" s="22" t="s">
        <v>104</v>
      </c>
      <c r="B70" s="15" t="s">
        <v>23</v>
      </c>
      <c r="C70" s="15"/>
      <c r="D70" s="15" t="s">
        <v>103</v>
      </c>
      <c r="E70" s="15" t="s">
        <v>105</v>
      </c>
      <c r="F70" s="15"/>
      <c r="G70" s="31">
        <f>G71</f>
        <v>4129</v>
      </c>
      <c r="H70" s="6"/>
      <c r="J70" s="30"/>
    </row>
    <row r="71" spans="1:10" ht="33.75" customHeight="1">
      <c r="A71" s="22" t="s">
        <v>32</v>
      </c>
      <c r="B71" s="15" t="s">
        <v>23</v>
      </c>
      <c r="C71" s="15"/>
      <c r="D71" s="15" t="s">
        <v>103</v>
      </c>
      <c r="E71" s="15" t="s">
        <v>105</v>
      </c>
      <c r="F71" s="15" t="s">
        <v>33</v>
      </c>
      <c r="G71" s="31">
        <f>'[1]прил 6'!$H$65</f>
        <v>4129</v>
      </c>
      <c r="H71" s="6"/>
      <c r="J71" s="30"/>
    </row>
    <row r="72" spans="1:10" s="28" customFormat="1" ht="18.75">
      <c r="A72" s="32" t="s">
        <v>106</v>
      </c>
      <c r="B72" s="25" t="s">
        <v>23</v>
      </c>
      <c r="C72" s="25" t="s">
        <v>107</v>
      </c>
      <c r="D72" s="25"/>
      <c r="E72" s="25"/>
      <c r="F72" s="25"/>
      <c r="G72" s="29">
        <f>G73+G81+G90</f>
        <v>26455</v>
      </c>
      <c r="H72" s="27"/>
      <c r="J72" s="30"/>
    </row>
    <row r="73" spans="1:10" s="48" customFormat="1" ht="18.75">
      <c r="A73" s="45" t="s">
        <v>108</v>
      </c>
      <c r="B73" s="15" t="s">
        <v>23</v>
      </c>
      <c r="C73" s="15"/>
      <c r="D73" s="15" t="s">
        <v>109</v>
      </c>
      <c r="E73" s="15"/>
      <c r="F73" s="15"/>
      <c r="G73" s="46">
        <f>G74+G77</f>
        <v>8580</v>
      </c>
      <c r="H73" s="47"/>
      <c r="J73" s="30"/>
    </row>
    <row r="74" spans="1:10" s="33" customFormat="1" ht="18.75">
      <c r="A74" s="22" t="s">
        <v>110</v>
      </c>
      <c r="B74" s="15" t="s">
        <v>23</v>
      </c>
      <c r="C74" s="15"/>
      <c r="D74" s="15" t="s">
        <v>109</v>
      </c>
      <c r="E74" s="49" t="s">
        <v>111</v>
      </c>
      <c r="F74" s="15"/>
      <c r="G74" s="31">
        <f>G75</f>
        <v>4500</v>
      </c>
      <c r="H74" s="6"/>
      <c r="J74" s="30"/>
    </row>
    <row r="75" spans="1:10" s="33" customFormat="1" ht="71.25" customHeight="1">
      <c r="A75" s="22" t="s">
        <v>112</v>
      </c>
      <c r="B75" s="15" t="s">
        <v>23</v>
      </c>
      <c r="C75" s="15"/>
      <c r="D75" s="15" t="s">
        <v>109</v>
      </c>
      <c r="E75" s="49" t="s">
        <v>111</v>
      </c>
      <c r="F75" s="15"/>
      <c r="G75" s="31">
        <f>G76</f>
        <v>4500</v>
      </c>
      <c r="H75" s="6"/>
      <c r="J75" s="30"/>
    </row>
    <row r="76" spans="1:10" s="33" customFormat="1" ht="24" customHeight="1">
      <c r="A76" s="22" t="s">
        <v>96</v>
      </c>
      <c r="B76" s="15" t="s">
        <v>23</v>
      </c>
      <c r="C76" s="15"/>
      <c r="D76" s="15" t="s">
        <v>109</v>
      </c>
      <c r="E76" s="49" t="s">
        <v>111</v>
      </c>
      <c r="F76" s="15" t="s">
        <v>113</v>
      </c>
      <c r="G76" s="31">
        <f>'[1]прил 6'!$H$70</f>
        <v>4500</v>
      </c>
      <c r="H76" s="6"/>
      <c r="J76" s="30"/>
    </row>
    <row r="77" spans="1:10" s="33" customFormat="1" ht="28.5" customHeight="1">
      <c r="A77" s="22" t="s">
        <v>114</v>
      </c>
      <c r="B77" s="15" t="s">
        <v>23</v>
      </c>
      <c r="C77" s="15"/>
      <c r="D77" s="15" t="s">
        <v>109</v>
      </c>
      <c r="E77" s="15" t="s">
        <v>115</v>
      </c>
      <c r="F77" s="15"/>
      <c r="G77" s="31">
        <f>G78</f>
        <v>4080</v>
      </c>
      <c r="H77" s="6"/>
      <c r="J77" s="30"/>
    </row>
    <row r="78" spans="1:10" s="33" customFormat="1" ht="28.5" customHeight="1">
      <c r="A78" s="22" t="s">
        <v>32</v>
      </c>
      <c r="B78" s="15" t="s">
        <v>23</v>
      </c>
      <c r="C78" s="15"/>
      <c r="D78" s="15" t="s">
        <v>109</v>
      </c>
      <c r="E78" s="15" t="s">
        <v>115</v>
      </c>
      <c r="F78" s="15" t="s">
        <v>33</v>
      </c>
      <c r="G78" s="31">
        <f>'[1]прил 6'!$H$72</f>
        <v>4080</v>
      </c>
      <c r="H78" s="6"/>
      <c r="J78" s="30"/>
    </row>
    <row r="79" spans="1:10" s="33" customFormat="1" ht="18.75" hidden="1">
      <c r="A79" s="22" t="s">
        <v>116</v>
      </c>
      <c r="B79" s="15" t="s">
        <v>23</v>
      </c>
      <c r="C79" s="15"/>
      <c r="D79" s="15" t="s">
        <v>109</v>
      </c>
      <c r="E79" s="15" t="s">
        <v>43</v>
      </c>
      <c r="F79" s="15"/>
      <c r="G79" s="50">
        <f>G80</f>
        <v>0</v>
      </c>
      <c r="H79" s="6"/>
      <c r="J79" s="30"/>
    </row>
    <row r="80" spans="1:10" s="33" customFormat="1" ht="18.75" hidden="1">
      <c r="A80" s="22" t="s">
        <v>44</v>
      </c>
      <c r="B80" s="15" t="s">
        <v>23</v>
      </c>
      <c r="C80" s="15"/>
      <c r="D80" s="15" t="s">
        <v>109</v>
      </c>
      <c r="E80" s="15" t="s">
        <v>43</v>
      </c>
      <c r="F80" s="15" t="s">
        <v>45</v>
      </c>
      <c r="G80" s="50"/>
      <c r="H80" s="6"/>
      <c r="J80" s="30"/>
    </row>
    <row r="81" spans="1:10" s="33" customFormat="1" ht="27" customHeight="1">
      <c r="A81" s="45" t="s">
        <v>117</v>
      </c>
      <c r="B81" s="15" t="s">
        <v>23</v>
      </c>
      <c r="C81" s="15"/>
      <c r="D81" s="15" t="s">
        <v>118</v>
      </c>
      <c r="E81" s="15"/>
      <c r="F81" s="15"/>
      <c r="G81" s="46">
        <f>G82+G84</f>
        <v>5300</v>
      </c>
      <c r="H81" s="6"/>
      <c r="J81" s="30"/>
    </row>
    <row r="82" spans="1:10" s="33" customFormat="1" ht="47.25" customHeight="1">
      <c r="A82" s="22" t="s">
        <v>112</v>
      </c>
      <c r="B82" s="15" t="s">
        <v>23</v>
      </c>
      <c r="C82" s="15"/>
      <c r="D82" s="15" t="s">
        <v>118</v>
      </c>
      <c r="E82" s="15" t="s">
        <v>111</v>
      </c>
      <c r="F82" s="15"/>
      <c r="G82" s="31">
        <f>G83</f>
        <v>300</v>
      </c>
      <c r="H82" s="6"/>
      <c r="J82" s="30"/>
    </row>
    <row r="83" spans="1:10" s="33" customFormat="1" ht="29.25" customHeight="1">
      <c r="A83" s="22" t="s">
        <v>119</v>
      </c>
      <c r="B83" s="15" t="s">
        <v>23</v>
      </c>
      <c r="C83" s="15"/>
      <c r="D83" s="15" t="s">
        <v>118</v>
      </c>
      <c r="E83" s="15" t="s">
        <v>111</v>
      </c>
      <c r="F83" s="15" t="s">
        <v>113</v>
      </c>
      <c r="G83" s="31">
        <f>'[1]прил 6'!$H$78</f>
        <v>300</v>
      </c>
      <c r="H83" s="6"/>
      <c r="J83" s="30"/>
    </row>
    <row r="84" spans="1:10" s="33" customFormat="1" ht="27" customHeight="1">
      <c r="A84" s="22" t="s">
        <v>120</v>
      </c>
      <c r="B84" s="15" t="s">
        <v>23</v>
      </c>
      <c r="C84" s="15"/>
      <c r="D84" s="15" t="s">
        <v>118</v>
      </c>
      <c r="E84" s="15" t="s">
        <v>121</v>
      </c>
      <c r="F84" s="15"/>
      <c r="G84" s="31">
        <f>G86</f>
        <v>5000</v>
      </c>
      <c r="H84" s="6"/>
      <c r="J84" s="30"/>
    </row>
    <row r="85" spans="1:10" s="33" customFormat="1" ht="29.25" customHeight="1">
      <c r="A85" s="22" t="s">
        <v>122</v>
      </c>
      <c r="B85" s="15" t="s">
        <v>23</v>
      </c>
      <c r="C85" s="15"/>
      <c r="D85" s="15" t="s">
        <v>118</v>
      </c>
      <c r="E85" s="15" t="s">
        <v>123</v>
      </c>
      <c r="F85" s="15"/>
      <c r="G85" s="31">
        <f>G86</f>
        <v>5000</v>
      </c>
      <c r="H85" s="6"/>
      <c r="J85" s="30"/>
    </row>
    <row r="86" spans="1:10" s="33" customFormat="1" ht="29.25" customHeight="1">
      <c r="A86" s="22" t="s">
        <v>96</v>
      </c>
      <c r="B86" s="15" t="s">
        <v>23</v>
      </c>
      <c r="C86" s="15"/>
      <c r="D86" s="15" t="s">
        <v>118</v>
      </c>
      <c r="E86" s="15" t="s">
        <v>123</v>
      </c>
      <c r="F86" s="15" t="s">
        <v>97</v>
      </c>
      <c r="G86" s="31">
        <f>G87+G88</f>
        <v>5000</v>
      </c>
      <c r="H86" s="6"/>
      <c r="J86" s="30"/>
    </row>
    <row r="87" spans="1:10" s="33" customFormat="1" ht="63" customHeight="1">
      <c r="A87" s="22" t="s">
        <v>124</v>
      </c>
      <c r="B87" s="15" t="s">
        <v>23</v>
      </c>
      <c r="C87" s="15"/>
      <c r="D87" s="15" t="s">
        <v>118</v>
      </c>
      <c r="E87" s="15" t="s">
        <v>123</v>
      </c>
      <c r="F87" s="15"/>
      <c r="G87" s="31">
        <f>'[1]прил 6'!$H$81</f>
        <v>1000</v>
      </c>
      <c r="H87" s="6"/>
      <c r="J87" s="30"/>
    </row>
    <row r="88" spans="1:10" s="33" customFormat="1" ht="99.75" customHeight="1">
      <c r="A88" s="22" t="s">
        <v>125</v>
      </c>
      <c r="B88" s="15" t="s">
        <v>23</v>
      </c>
      <c r="C88" s="15"/>
      <c r="D88" s="15" t="s">
        <v>118</v>
      </c>
      <c r="E88" s="15" t="s">
        <v>123</v>
      </c>
      <c r="F88" s="15"/>
      <c r="G88" s="31">
        <f>'[1]прил 6'!$H$82</f>
        <v>4000</v>
      </c>
      <c r="H88" s="6"/>
      <c r="J88" s="30"/>
    </row>
    <row r="89" spans="1:10" s="33" customFormat="1" ht="30.75" customHeight="1">
      <c r="A89" s="51" t="s">
        <v>32</v>
      </c>
      <c r="B89" s="15" t="s">
        <v>23</v>
      </c>
      <c r="C89" s="15"/>
      <c r="D89" s="15" t="s">
        <v>118</v>
      </c>
      <c r="E89" s="35" t="s">
        <v>123</v>
      </c>
      <c r="F89" s="15" t="s">
        <v>33</v>
      </c>
      <c r="G89" s="50"/>
      <c r="H89" s="6"/>
      <c r="J89" s="30"/>
    </row>
    <row r="90" spans="1:10" s="33" customFormat="1" ht="29.25" customHeight="1">
      <c r="A90" s="45" t="s">
        <v>126</v>
      </c>
      <c r="B90" s="15" t="s">
        <v>23</v>
      </c>
      <c r="C90" s="15"/>
      <c r="D90" s="15" t="s">
        <v>127</v>
      </c>
      <c r="E90" s="15"/>
      <c r="F90" s="15"/>
      <c r="G90" s="46">
        <f>G91</f>
        <v>12575</v>
      </c>
      <c r="H90" s="6"/>
      <c r="J90" s="30"/>
    </row>
    <row r="91" spans="1:10" s="33" customFormat="1" ht="27" customHeight="1">
      <c r="A91" s="22" t="s">
        <v>126</v>
      </c>
      <c r="B91" s="15" t="s">
        <v>23</v>
      </c>
      <c r="C91" s="15"/>
      <c r="D91" s="15" t="s">
        <v>127</v>
      </c>
      <c r="E91" s="15" t="s">
        <v>128</v>
      </c>
      <c r="F91" s="15"/>
      <c r="G91" s="31">
        <f>G92+G94</f>
        <v>12575</v>
      </c>
      <c r="H91" s="6"/>
      <c r="J91" s="30"/>
    </row>
    <row r="92" spans="1:10" s="33" customFormat="1" ht="23.25" customHeight="1">
      <c r="A92" s="22" t="s">
        <v>129</v>
      </c>
      <c r="B92" s="15" t="s">
        <v>23</v>
      </c>
      <c r="C92" s="15"/>
      <c r="D92" s="15" t="s">
        <v>127</v>
      </c>
      <c r="E92" s="15" t="s">
        <v>130</v>
      </c>
      <c r="F92" s="15"/>
      <c r="G92" s="31">
        <f>G93</f>
        <v>1600</v>
      </c>
      <c r="H92" s="6"/>
      <c r="J92" s="30"/>
    </row>
    <row r="93" spans="1:10" s="33" customFormat="1" ht="25.5" customHeight="1">
      <c r="A93" s="22" t="s">
        <v>32</v>
      </c>
      <c r="B93" s="15" t="s">
        <v>23</v>
      </c>
      <c r="C93" s="15"/>
      <c r="D93" s="15" t="s">
        <v>127</v>
      </c>
      <c r="E93" s="15" t="s">
        <v>130</v>
      </c>
      <c r="F93" s="15" t="s">
        <v>33</v>
      </c>
      <c r="G93" s="31">
        <f>'[1]прил 6'!$H$91</f>
        <v>1600</v>
      </c>
      <c r="H93" s="6"/>
      <c r="J93" s="30"/>
    </row>
    <row r="94" spans="1:10" s="33" customFormat="1" ht="45.75" customHeight="1">
      <c r="A94" s="22" t="s">
        <v>131</v>
      </c>
      <c r="B94" s="15" t="s">
        <v>23</v>
      </c>
      <c r="C94" s="15"/>
      <c r="D94" s="15" t="s">
        <v>127</v>
      </c>
      <c r="E94" s="15" t="s">
        <v>132</v>
      </c>
      <c r="F94" s="15"/>
      <c r="G94" s="31">
        <f>G95</f>
        <v>10975</v>
      </c>
      <c r="H94" s="6"/>
      <c r="J94" s="30"/>
    </row>
    <row r="95" spans="1:10" s="33" customFormat="1" ht="31.5" customHeight="1">
      <c r="A95" s="22" t="s">
        <v>32</v>
      </c>
      <c r="B95" s="15" t="s">
        <v>23</v>
      </c>
      <c r="C95" s="15"/>
      <c r="D95" s="15" t="s">
        <v>127</v>
      </c>
      <c r="E95" s="15" t="s">
        <v>132</v>
      </c>
      <c r="F95" s="15" t="s">
        <v>33</v>
      </c>
      <c r="G95" s="31">
        <f>'[1]прил 6'!$H$93</f>
        <v>10975</v>
      </c>
      <c r="H95" s="6"/>
      <c r="J95" s="30"/>
    </row>
    <row r="96" spans="1:10" s="28" customFormat="1" ht="18.75">
      <c r="A96" s="32" t="s">
        <v>133</v>
      </c>
      <c r="B96" s="25" t="s">
        <v>23</v>
      </c>
      <c r="C96" s="25" t="s">
        <v>134</v>
      </c>
      <c r="D96" s="25"/>
      <c r="E96" s="25"/>
      <c r="F96" s="25"/>
      <c r="G96" s="29">
        <f>G99</f>
        <v>150</v>
      </c>
      <c r="H96" s="27"/>
      <c r="J96" s="30"/>
    </row>
    <row r="97" spans="1:10" s="33" customFormat="1" ht="25.5" customHeight="1">
      <c r="A97" s="22" t="s">
        <v>135</v>
      </c>
      <c r="B97" s="15" t="s">
        <v>23</v>
      </c>
      <c r="C97" s="15"/>
      <c r="D97" s="15" t="s">
        <v>136</v>
      </c>
      <c r="E97" s="15"/>
      <c r="F97" s="15"/>
      <c r="G97" s="31">
        <f>G99</f>
        <v>150</v>
      </c>
      <c r="H97" s="6"/>
      <c r="J97" s="30"/>
    </row>
    <row r="98" spans="1:10" s="33" customFormat="1" ht="18.75">
      <c r="A98" s="22" t="s">
        <v>137</v>
      </c>
      <c r="B98" s="15" t="s">
        <v>23</v>
      </c>
      <c r="C98" s="15"/>
      <c r="D98" s="15" t="s">
        <v>136</v>
      </c>
      <c r="E98" s="15" t="s">
        <v>138</v>
      </c>
      <c r="F98" s="15"/>
      <c r="G98" s="31">
        <f>G99</f>
        <v>150</v>
      </c>
      <c r="H98" s="6"/>
      <c r="J98" s="30"/>
    </row>
    <row r="99" spans="1:10" s="33" customFormat="1" ht="18.75">
      <c r="A99" s="22" t="s">
        <v>32</v>
      </c>
      <c r="B99" s="15" t="s">
        <v>23</v>
      </c>
      <c r="C99" s="15"/>
      <c r="D99" s="15" t="s">
        <v>136</v>
      </c>
      <c r="E99" s="15" t="s">
        <v>138</v>
      </c>
      <c r="F99" s="15" t="s">
        <v>33</v>
      </c>
      <c r="G99" s="31">
        <f>'[1]прил 6'!$H$97</f>
        <v>150</v>
      </c>
      <c r="H99" s="6"/>
      <c r="J99" s="30"/>
    </row>
    <row r="100" spans="1:10" s="28" customFormat="1" ht="31.5" customHeight="1">
      <c r="A100" s="32" t="s">
        <v>139</v>
      </c>
      <c r="B100" s="25" t="s">
        <v>23</v>
      </c>
      <c r="C100" s="25" t="s">
        <v>140</v>
      </c>
      <c r="D100" s="25"/>
      <c r="E100" s="25"/>
      <c r="F100" s="25"/>
      <c r="G100" s="29">
        <f>G101</f>
        <v>9848.6</v>
      </c>
      <c r="H100" s="27"/>
      <c r="J100" s="30"/>
    </row>
    <row r="101" spans="1:10" s="33" customFormat="1" ht="18.75">
      <c r="A101" s="22" t="s">
        <v>141</v>
      </c>
      <c r="B101" s="15" t="s">
        <v>23</v>
      </c>
      <c r="C101" s="15"/>
      <c r="D101" s="15" t="s">
        <v>142</v>
      </c>
      <c r="E101" s="15"/>
      <c r="F101" s="15"/>
      <c r="G101" s="31">
        <f>G102</f>
        <v>9848.6</v>
      </c>
      <c r="H101" s="6"/>
      <c r="J101" s="30"/>
    </row>
    <row r="102" spans="1:10" s="33" customFormat="1" ht="40.5" customHeight="1">
      <c r="A102" s="22" t="s">
        <v>143</v>
      </c>
      <c r="B102" s="15" t="s">
        <v>23</v>
      </c>
      <c r="C102" s="15"/>
      <c r="D102" s="15" t="s">
        <v>142</v>
      </c>
      <c r="E102" s="15" t="s">
        <v>144</v>
      </c>
      <c r="F102" s="15"/>
      <c r="G102" s="31">
        <f>G103+G105</f>
        <v>9848.6</v>
      </c>
      <c r="H102" s="6"/>
      <c r="J102" s="30"/>
    </row>
    <row r="103" spans="1:10" s="33" customFormat="1" ht="29.25" customHeight="1">
      <c r="A103" s="22" t="s">
        <v>60</v>
      </c>
      <c r="B103" s="15" t="s">
        <v>23</v>
      </c>
      <c r="C103" s="15"/>
      <c r="D103" s="15" t="s">
        <v>142</v>
      </c>
      <c r="E103" s="15" t="s">
        <v>145</v>
      </c>
      <c r="F103" s="15"/>
      <c r="G103" s="31">
        <f>G104</f>
        <v>8912.300000000001</v>
      </c>
      <c r="H103" s="6"/>
      <c r="J103" s="30"/>
    </row>
    <row r="104" spans="1:10" s="33" customFormat="1" ht="27" customHeight="1">
      <c r="A104" s="22" t="s">
        <v>146</v>
      </c>
      <c r="B104" s="15" t="s">
        <v>23</v>
      </c>
      <c r="C104" s="15"/>
      <c r="D104" s="15" t="s">
        <v>142</v>
      </c>
      <c r="E104" s="15" t="s">
        <v>145</v>
      </c>
      <c r="F104" s="15" t="s">
        <v>23</v>
      </c>
      <c r="G104" s="31">
        <f>'[1]прил 6'!$H$102</f>
        <v>8912.300000000001</v>
      </c>
      <c r="H104" s="6"/>
      <c r="J104" s="30"/>
    </row>
    <row r="105" spans="1:10" s="33" customFormat="1" ht="23.25" customHeight="1">
      <c r="A105" s="22" t="s">
        <v>147</v>
      </c>
      <c r="B105" s="15" t="s">
        <v>23</v>
      </c>
      <c r="C105" s="15"/>
      <c r="D105" s="15" t="s">
        <v>142</v>
      </c>
      <c r="E105" s="15" t="s">
        <v>43</v>
      </c>
      <c r="F105" s="15"/>
      <c r="G105" s="31">
        <f>G106</f>
        <v>936.3</v>
      </c>
      <c r="H105" s="6"/>
      <c r="J105" s="30"/>
    </row>
    <row r="106" spans="1:10" s="33" customFormat="1" ht="18.75">
      <c r="A106" s="22" t="s">
        <v>44</v>
      </c>
      <c r="B106" s="15" t="s">
        <v>23</v>
      </c>
      <c r="C106" s="15"/>
      <c r="D106" s="15" t="s">
        <v>142</v>
      </c>
      <c r="E106" s="15" t="s">
        <v>43</v>
      </c>
      <c r="F106" s="15" t="s">
        <v>45</v>
      </c>
      <c r="G106" s="31">
        <f>'[1]прил 6'!$H$104</f>
        <v>936.3</v>
      </c>
      <c r="H106" s="6"/>
      <c r="J106" s="30"/>
    </row>
    <row r="107" spans="1:10" s="28" customFormat="1" ht="18.75">
      <c r="A107" s="32" t="s">
        <v>148</v>
      </c>
      <c r="B107" s="25" t="s">
        <v>23</v>
      </c>
      <c r="C107" s="25" t="s">
        <v>149</v>
      </c>
      <c r="D107" s="25"/>
      <c r="E107" s="25"/>
      <c r="F107" s="25"/>
      <c r="G107" s="29">
        <f>G108+G111</f>
        <v>263</v>
      </c>
      <c r="H107" s="27"/>
      <c r="J107" s="30"/>
    </row>
    <row r="108" spans="1:10" s="28" customFormat="1" ht="18.75">
      <c r="A108" s="39" t="s">
        <v>150</v>
      </c>
      <c r="B108" s="15" t="s">
        <v>23</v>
      </c>
      <c r="C108" s="25"/>
      <c r="D108" s="15" t="s">
        <v>151</v>
      </c>
      <c r="E108" s="25"/>
      <c r="F108" s="25"/>
      <c r="G108" s="31">
        <f>G109</f>
        <v>43</v>
      </c>
      <c r="H108" s="27"/>
      <c r="J108" s="30"/>
    </row>
    <row r="109" spans="1:10" s="28" customFormat="1" ht="18.75">
      <c r="A109" s="39" t="s">
        <v>152</v>
      </c>
      <c r="B109" s="15" t="s">
        <v>23</v>
      </c>
      <c r="C109" s="25"/>
      <c r="D109" s="15" t="s">
        <v>151</v>
      </c>
      <c r="E109" s="52" t="s">
        <v>153</v>
      </c>
      <c r="F109" s="15"/>
      <c r="G109" s="31">
        <f>G110</f>
        <v>43</v>
      </c>
      <c r="H109" s="27"/>
      <c r="J109" s="30"/>
    </row>
    <row r="110" spans="1:10" s="28" customFormat="1" ht="18.75">
      <c r="A110" s="53" t="s">
        <v>154</v>
      </c>
      <c r="B110" s="15" t="s">
        <v>23</v>
      </c>
      <c r="C110" s="25"/>
      <c r="D110" s="15" t="s">
        <v>151</v>
      </c>
      <c r="E110" s="52" t="s">
        <v>153</v>
      </c>
      <c r="F110" s="15" t="s">
        <v>155</v>
      </c>
      <c r="G110" s="31">
        <f>'[1]прил 6'!$H$108</f>
        <v>43</v>
      </c>
      <c r="H110" s="27"/>
      <c r="J110" s="30"/>
    </row>
    <row r="111" spans="1:10" s="33" customFormat="1" ht="18.75">
      <c r="A111" s="22" t="s">
        <v>156</v>
      </c>
      <c r="B111" s="15" t="s">
        <v>23</v>
      </c>
      <c r="C111" s="15"/>
      <c r="D111" s="15" t="s">
        <v>157</v>
      </c>
      <c r="E111" s="15"/>
      <c r="F111" s="15"/>
      <c r="G111" s="31">
        <f>G112+G114+G117</f>
        <v>220</v>
      </c>
      <c r="H111" s="6"/>
      <c r="J111" s="30"/>
    </row>
    <row r="112" spans="1:10" s="33" customFormat="1" ht="18.75">
      <c r="A112" s="22" t="s">
        <v>158</v>
      </c>
      <c r="B112" s="15" t="s">
        <v>23</v>
      </c>
      <c r="C112" s="15"/>
      <c r="D112" s="15" t="s">
        <v>157</v>
      </c>
      <c r="E112" s="15" t="s">
        <v>159</v>
      </c>
      <c r="F112" s="15"/>
      <c r="G112" s="31">
        <f>G113</f>
        <v>200</v>
      </c>
      <c r="H112" s="6"/>
      <c r="J112" s="30"/>
    </row>
    <row r="113" spans="1:10" s="33" customFormat="1" ht="18.75">
      <c r="A113" s="22" t="s">
        <v>154</v>
      </c>
      <c r="B113" s="15" t="s">
        <v>23</v>
      </c>
      <c r="C113" s="15"/>
      <c r="D113" s="15" t="s">
        <v>157</v>
      </c>
      <c r="E113" s="15" t="s">
        <v>159</v>
      </c>
      <c r="F113" s="15" t="s">
        <v>155</v>
      </c>
      <c r="G113" s="31">
        <f>'[1]прил 6'!$H$111</f>
        <v>200</v>
      </c>
      <c r="H113" s="6"/>
      <c r="J113" s="30"/>
    </row>
    <row r="114" spans="1:10" s="33" customFormat="1" ht="18.75">
      <c r="A114" s="22" t="s">
        <v>160</v>
      </c>
      <c r="B114" s="15" t="s">
        <v>23</v>
      </c>
      <c r="C114" s="15"/>
      <c r="D114" s="15" t="s">
        <v>157</v>
      </c>
      <c r="E114" s="15" t="s">
        <v>161</v>
      </c>
      <c r="F114" s="15"/>
      <c r="G114" s="31">
        <f>G115</f>
        <v>20</v>
      </c>
      <c r="H114" s="6"/>
      <c r="J114" s="30"/>
    </row>
    <row r="115" spans="1:10" s="33" customFormat="1" ht="18.75">
      <c r="A115" s="22" t="s">
        <v>32</v>
      </c>
      <c r="B115" s="15" t="s">
        <v>23</v>
      </c>
      <c r="C115" s="15"/>
      <c r="D115" s="15" t="s">
        <v>157</v>
      </c>
      <c r="E115" s="15" t="s">
        <v>161</v>
      </c>
      <c r="F115" s="15" t="s">
        <v>155</v>
      </c>
      <c r="G115" s="31">
        <f>'[1]прил 6'!$H$113</f>
        <v>20</v>
      </c>
      <c r="H115" s="6"/>
      <c r="J115" s="30"/>
    </row>
    <row r="116" spans="1:10" s="33" customFormat="1" ht="18.75" hidden="1">
      <c r="A116" s="22" t="s">
        <v>162</v>
      </c>
      <c r="B116" s="15" t="s">
        <v>23</v>
      </c>
      <c r="C116" s="15"/>
      <c r="D116" s="15" t="s">
        <v>157</v>
      </c>
      <c r="E116" s="15" t="s">
        <v>163</v>
      </c>
      <c r="F116" s="15"/>
      <c r="G116" s="31">
        <f>G117</f>
        <v>0</v>
      </c>
      <c r="H116" s="6"/>
      <c r="J116" s="30"/>
    </row>
    <row r="117" spans="1:10" s="33" customFormat="1" ht="18.75" hidden="1">
      <c r="A117" s="22" t="s">
        <v>44</v>
      </c>
      <c r="B117" s="15" t="s">
        <v>23</v>
      </c>
      <c r="C117" s="15"/>
      <c r="D117" s="15" t="s">
        <v>157</v>
      </c>
      <c r="E117" s="15" t="s">
        <v>163</v>
      </c>
      <c r="F117" s="15" t="s">
        <v>45</v>
      </c>
      <c r="G117" s="31"/>
      <c r="H117" s="6"/>
      <c r="J117" s="30"/>
    </row>
    <row r="118" spans="1:10" s="28" customFormat="1" ht="18.75">
      <c r="A118" s="32" t="s">
        <v>164</v>
      </c>
      <c r="B118" s="25" t="s">
        <v>23</v>
      </c>
      <c r="C118" s="25" t="s">
        <v>165</v>
      </c>
      <c r="D118" s="25"/>
      <c r="E118" s="25"/>
      <c r="F118" s="25"/>
      <c r="G118" s="29">
        <f>G121</f>
        <v>100</v>
      </c>
      <c r="H118" s="27"/>
      <c r="J118" s="30"/>
    </row>
    <row r="119" spans="1:10" s="33" customFormat="1" ht="18.75">
      <c r="A119" s="22" t="s">
        <v>166</v>
      </c>
      <c r="B119" s="15" t="s">
        <v>23</v>
      </c>
      <c r="C119" s="15"/>
      <c r="D119" s="15" t="s">
        <v>167</v>
      </c>
      <c r="E119" s="15" t="s">
        <v>168</v>
      </c>
      <c r="F119" s="15"/>
      <c r="G119" s="31">
        <f>G121</f>
        <v>100</v>
      </c>
      <c r="H119" s="6"/>
      <c r="J119" s="30"/>
    </row>
    <row r="120" spans="1:10" s="33" customFormat="1" ht="37.5">
      <c r="A120" s="22" t="s">
        <v>169</v>
      </c>
      <c r="B120" s="15" t="s">
        <v>23</v>
      </c>
      <c r="C120" s="15"/>
      <c r="D120" s="15" t="s">
        <v>167</v>
      </c>
      <c r="E120" s="15" t="s">
        <v>170</v>
      </c>
      <c r="F120" s="15"/>
      <c r="G120" s="31">
        <f>G121</f>
        <v>100</v>
      </c>
      <c r="H120" s="6"/>
      <c r="J120" s="30"/>
    </row>
    <row r="121" spans="1:10" s="33" customFormat="1" ht="18.75">
      <c r="A121" s="22" t="s">
        <v>32</v>
      </c>
      <c r="B121" s="15" t="s">
        <v>23</v>
      </c>
      <c r="C121" s="15"/>
      <c r="D121" s="15" t="s">
        <v>167</v>
      </c>
      <c r="E121" s="15" t="s">
        <v>170</v>
      </c>
      <c r="F121" s="15" t="s">
        <v>33</v>
      </c>
      <c r="G121" s="31">
        <f>'[1]прил 6'!$H$120</f>
        <v>100</v>
      </c>
      <c r="H121" s="6"/>
      <c r="J121" s="30"/>
    </row>
    <row r="122" spans="1:10" s="28" customFormat="1" ht="18.75">
      <c r="A122" s="32" t="s">
        <v>171</v>
      </c>
      <c r="B122" s="54"/>
      <c r="C122" s="54"/>
      <c r="D122" s="54"/>
      <c r="E122" s="54"/>
      <c r="F122" s="54"/>
      <c r="G122" s="29">
        <f>G19+G49+G54+G61+G72+G96+G100+G107+G118</f>
        <v>64441.947</v>
      </c>
      <c r="H122" s="27"/>
      <c r="J122" s="30"/>
    </row>
    <row r="123" spans="2:10" ht="20.25" customHeight="1">
      <c r="B123" s="4"/>
      <c r="C123" s="4"/>
      <c r="D123" s="4"/>
      <c r="E123" s="4"/>
      <c r="F123" s="4"/>
      <c r="G123" s="9"/>
      <c r="H123" s="6"/>
      <c r="J123" s="30">
        <f aca="true" t="shared" si="0" ref="J123:J129">G123-I123</f>
        <v>0</v>
      </c>
    </row>
    <row r="124" spans="1:10" ht="18.75" hidden="1">
      <c r="A124" s="55"/>
      <c r="B124" s="11"/>
      <c r="C124" s="11"/>
      <c r="D124" s="11"/>
      <c r="E124" s="11"/>
      <c r="F124" s="11"/>
      <c r="G124" s="11"/>
      <c r="H124" s="6"/>
      <c r="J124" s="30">
        <f t="shared" si="0"/>
        <v>0</v>
      </c>
    </row>
    <row r="125" spans="1:10" ht="46.5" customHeight="1" hidden="1">
      <c r="A125" s="22" t="s">
        <v>14</v>
      </c>
      <c r="B125" s="56" t="s">
        <v>172</v>
      </c>
      <c r="C125" s="57"/>
      <c r="D125" s="57"/>
      <c r="E125" s="57"/>
      <c r="F125" s="58"/>
      <c r="G125" s="12" t="s">
        <v>16</v>
      </c>
      <c r="H125" s="6"/>
      <c r="J125" s="30" t="e">
        <f t="shared" si="0"/>
        <v>#VALUE!</v>
      </c>
    </row>
    <row r="126" spans="1:10" ht="18.75" hidden="1">
      <c r="A126" s="22"/>
      <c r="B126" s="59"/>
      <c r="C126" s="60"/>
      <c r="D126" s="60"/>
      <c r="E126" s="60"/>
      <c r="F126" s="61"/>
      <c r="G126" s="12"/>
      <c r="H126" s="6"/>
      <c r="J126" s="30">
        <f t="shared" si="0"/>
        <v>0</v>
      </c>
    </row>
    <row r="127" spans="1:10" ht="18.75" hidden="1">
      <c r="A127" s="22"/>
      <c r="B127" s="59"/>
      <c r="C127" s="60"/>
      <c r="D127" s="60"/>
      <c r="E127" s="60"/>
      <c r="F127" s="61"/>
      <c r="G127" s="12"/>
      <c r="H127" s="6"/>
      <c r="J127" s="30">
        <f t="shared" si="0"/>
        <v>0</v>
      </c>
    </row>
    <row r="128" spans="1:10" ht="18.75" hidden="1">
      <c r="A128" s="22"/>
      <c r="B128" s="59"/>
      <c r="C128" s="60"/>
      <c r="D128" s="60"/>
      <c r="E128" s="60"/>
      <c r="F128" s="61"/>
      <c r="G128" s="12"/>
      <c r="H128" s="6"/>
      <c r="J128" s="30">
        <f t="shared" si="0"/>
        <v>0</v>
      </c>
    </row>
    <row r="129" spans="1:10" ht="18.75" hidden="1">
      <c r="A129" s="22" t="s">
        <v>171</v>
      </c>
      <c r="B129" s="59"/>
      <c r="C129" s="60"/>
      <c r="D129" s="60"/>
      <c r="E129" s="60"/>
      <c r="F129" s="61"/>
      <c r="G129" s="12"/>
      <c r="H129" s="6"/>
      <c r="J129" s="30">
        <f t="shared" si="0"/>
        <v>0</v>
      </c>
    </row>
    <row r="130" spans="2:8" ht="18.75">
      <c r="B130" s="4"/>
      <c r="C130" s="4"/>
      <c r="D130" s="4"/>
      <c r="E130" s="4"/>
      <c r="F130" s="4"/>
      <c r="G130" s="9"/>
      <c r="H130" s="6"/>
    </row>
    <row r="131" spans="1:8" ht="26.25" customHeight="1">
      <c r="A131" s="62" t="s">
        <v>173</v>
      </c>
      <c r="B131" s="62"/>
      <c r="C131" s="62"/>
      <c r="D131" s="62"/>
      <c r="E131" s="62"/>
      <c r="F131" s="62"/>
      <c r="G131" s="62"/>
      <c r="H131" s="6"/>
    </row>
    <row r="132" spans="1:8" ht="9.75" customHeight="1">
      <c r="A132" s="63" t="s">
        <v>174</v>
      </c>
      <c r="B132" s="64"/>
      <c r="C132" s="64"/>
      <c r="D132" s="64"/>
      <c r="E132" s="64"/>
      <c r="F132" s="64"/>
      <c r="G132" s="9"/>
      <c r="H132" s="6"/>
    </row>
    <row r="133" spans="1:8" ht="18.75">
      <c r="A133" s="1" t="str">
        <f>E6</f>
        <v>23 декабря 2011</v>
      </c>
      <c r="B133" s="4"/>
      <c r="C133" s="4"/>
      <c r="D133" s="4"/>
      <c r="E133" s="4"/>
      <c r="F133" s="4"/>
      <c r="G133" s="9"/>
      <c r="H133" s="6"/>
    </row>
    <row r="134" spans="2:8" ht="18.75">
      <c r="B134" s="4"/>
      <c r="C134" s="4"/>
      <c r="D134" s="4"/>
      <c r="E134" s="4"/>
      <c r="F134" s="4"/>
      <c r="G134" s="9"/>
      <c r="H134" s="6"/>
    </row>
    <row r="135" spans="2:8" ht="18.75">
      <c r="B135" s="4"/>
      <c r="C135" s="4"/>
      <c r="D135" s="4"/>
      <c r="E135" s="4"/>
      <c r="F135" s="4"/>
      <c r="G135" s="9"/>
      <c r="H135" s="6"/>
    </row>
    <row r="136" spans="2:8" ht="18.75">
      <c r="B136" s="4"/>
      <c r="C136" s="4"/>
      <c r="D136" s="4"/>
      <c r="E136" s="4"/>
      <c r="F136" s="4"/>
      <c r="G136" s="9"/>
      <c r="H136" s="6"/>
    </row>
    <row r="137" spans="2:8" ht="18.75">
      <c r="B137" s="4"/>
      <c r="C137" s="4"/>
      <c r="D137" s="4"/>
      <c r="E137" s="4"/>
      <c r="F137" s="4"/>
      <c r="G137" s="65"/>
      <c r="H137" s="6"/>
    </row>
    <row r="138" spans="2:8" ht="18.75">
      <c r="B138" s="4"/>
      <c r="C138" s="4"/>
      <c r="D138" s="4"/>
      <c r="E138" s="4" t="s">
        <v>175</v>
      </c>
      <c r="F138" s="4"/>
      <c r="G138" s="9"/>
      <c r="H138" s="6"/>
    </row>
    <row r="139" spans="2:8" ht="18.75">
      <c r="B139" s="4"/>
      <c r="C139" s="4"/>
      <c r="D139" s="4"/>
      <c r="E139" s="4"/>
      <c r="F139" s="4"/>
      <c r="G139" s="9"/>
      <c r="H139" s="6"/>
    </row>
    <row r="140" spans="2:8" ht="18.75">
      <c r="B140" s="4"/>
      <c r="C140" s="4"/>
      <c r="D140" s="4"/>
      <c r="E140" s="4"/>
      <c r="F140" s="4"/>
      <c r="G140" s="9"/>
      <c r="H140" s="6"/>
    </row>
    <row r="141" spans="2:8" ht="18.75">
      <c r="B141" s="4"/>
      <c r="C141" s="4"/>
      <c r="D141" s="4"/>
      <c r="E141" s="4"/>
      <c r="F141" s="4"/>
      <c r="G141" s="9"/>
      <c r="H141" s="6"/>
    </row>
    <row r="142" spans="2:8" ht="18.75">
      <c r="B142" s="4"/>
      <c r="C142" s="4"/>
      <c r="D142" s="4"/>
      <c r="E142" s="4"/>
      <c r="F142" s="4"/>
      <c r="G142" s="9"/>
      <c r="H142" s="6"/>
    </row>
    <row r="143" spans="2:8" ht="18.75">
      <c r="B143" s="4"/>
      <c r="C143" s="4"/>
      <c r="D143" s="4"/>
      <c r="E143" s="4"/>
      <c r="F143" s="4"/>
      <c r="G143" s="9"/>
      <c r="H143" s="6"/>
    </row>
  </sheetData>
  <mergeCells count="16">
    <mergeCell ref="A14:G14"/>
    <mergeCell ref="A8:G8"/>
    <mergeCell ref="D3:G3"/>
    <mergeCell ref="D2:G2"/>
    <mergeCell ref="A10:E10"/>
    <mergeCell ref="B15:F15"/>
    <mergeCell ref="G15:G16"/>
    <mergeCell ref="A15:A16"/>
    <mergeCell ref="B127:F127"/>
    <mergeCell ref="B128:F128"/>
    <mergeCell ref="B129:F129"/>
    <mergeCell ref="A132:F132"/>
    <mergeCell ref="A124:G124"/>
    <mergeCell ref="B125:F125"/>
    <mergeCell ref="B126:F126"/>
    <mergeCell ref="A131:G131"/>
  </mergeCells>
  <printOptions horizontalCentered="1"/>
  <pageMargins left="0.1968503937007874" right="0.1968503937007874" top="0.7874015748031497" bottom="0" header="0.5118110236220472" footer="0.5118110236220472"/>
  <pageSetup horizontalDpi="600" verticalDpi="600" orientation="landscape" paperSize="9" scale="67" r:id="rId1"/>
  <rowBreaks count="4" manualBreakCount="4">
    <brk id="25" max="6" man="1"/>
    <brk id="51" max="6" man="1"/>
    <brk id="74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2012-01-31T09:27:13Z</dcterms:created>
  <dcterms:modified xsi:type="dcterms:W3CDTF">2012-01-31T09:27:54Z</dcterms:modified>
  <cp:category/>
  <cp:version/>
  <cp:contentType/>
  <cp:contentStatus/>
</cp:coreProperties>
</file>